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ien Mägi\ZSV\Formulare\"/>
    </mc:Choice>
  </mc:AlternateContent>
  <xr:revisionPtr revIDLastSave="0" documentId="8_{55893C44-F719-4AD7-A748-B98F098372A4}" xr6:coauthVersionLast="47" xr6:coauthVersionMax="47" xr10:uidLastSave="{00000000-0000-0000-0000-000000000000}"/>
  <workbookProtection lockStructure="1"/>
  <bookViews>
    <workbookView xWindow="780" yWindow="780" windowWidth="21600" windowHeight="13800" xr2:uid="{00000000-000D-0000-FFFF-FFFF00000000}"/>
  </bookViews>
  <sheets>
    <sheet name="Bestelllung GM  SVWS G10m" sheetId="1" r:id="rId1"/>
    <sheet name="Rechnung" sheetId="3" r:id="rId2"/>
    <sheet name="Alterskategorie" sheetId="4" r:id="rId3"/>
  </sheets>
  <definedNames>
    <definedName name="_xlnm.Print_Area" localSheetId="0">'Bestelllung GM  SVWS G10m'!$A$1:$G$47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3" l="1"/>
  <c r="F28" i="1"/>
  <c r="D4" i="3"/>
  <c r="B30" i="1"/>
  <c r="B24" i="4"/>
  <c r="C23" i="4"/>
  <c r="C24" i="4"/>
  <c r="B19" i="4"/>
  <c r="C18" i="4"/>
  <c r="D18" i="4" s="1"/>
  <c r="B14" i="4"/>
  <c r="C13" i="4"/>
  <c r="D13" i="4" s="1"/>
  <c r="B9" i="4"/>
  <c r="C8" i="4"/>
  <c r="C9" i="4"/>
  <c r="F14" i="3"/>
  <c r="F13" i="3"/>
  <c r="G11" i="3"/>
  <c r="F12" i="3"/>
  <c r="E33" i="3"/>
  <c r="G33" i="3" s="1"/>
  <c r="E34" i="3"/>
  <c r="E32" i="3"/>
  <c r="A33" i="3"/>
  <c r="A34" i="3"/>
  <c r="G34" i="3" s="1"/>
  <c r="A32" i="3"/>
  <c r="G32" i="3"/>
  <c r="E30" i="3"/>
  <c r="A30" i="3"/>
  <c r="G30" i="3"/>
  <c r="E29" i="3"/>
  <c r="E28" i="3"/>
  <c r="A29" i="3"/>
  <c r="G29" i="3" s="1"/>
  <c r="A28" i="3"/>
  <c r="B29" i="1"/>
  <c r="G17" i="3"/>
  <c r="F23" i="1"/>
  <c r="F24" i="1"/>
  <c r="F25" i="1"/>
  <c r="F29" i="1"/>
  <c r="F30" i="1"/>
  <c r="F33" i="1"/>
  <c r="D8" i="4"/>
  <c r="E8" i="4" s="1"/>
  <c r="D9" i="4"/>
  <c r="D23" i="4"/>
  <c r="D24" i="4" s="1"/>
  <c r="C14" i="4"/>
  <c r="E23" i="4"/>
  <c r="E24" i="4" s="1"/>
  <c r="C19" i="4"/>
  <c r="F36" i="1" l="1"/>
  <c r="G28" i="3"/>
  <c r="G36" i="3" s="1"/>
  <c r="D14" i="4"/>
  <c r="E13" i="4"/>
  <c r="F8" i="4"/>
  <c r="E9" i="4"/>
  <c r="D19" i="4"/>
  <c r="E18" i="4"/>
  <c r="F23" i="4"/>
  <c r="G23" i="4" l="1"/>
  <c r="F24" i="4"/>
  <c r="E19" i="4"/>
  <c r="F18" i="4"/>
  <c r="F9" i="4"/>
  <c r="G8" i="4"/>
  <c r="F13" i="4"/>
  <c r="E14" i="4"/>
  <c r="F19" i="4" l="1"/>
  <c r="G18" i="4"/>
  <c r="G13" i="4"/>
  <c r="F14" i="4"/>
  <c r="G9" i="4"/>
  <c r="H8" i="4"/>
  <c r="H23" i="4"/>
  <c r="G24" i="4"/>
  <c r="H24" i="4" l="1"/>
  <c r="I23" i="4"/>
  <c r="G14" i="4"/>
  <c r="H13" i="4"/>
  <c r="G19" i="4"/>
  <c r="H18" i="4"/>
  <c r="H9" i="4"/>
  <c r="I8" i="4"/>
  <c r="J8" i="4" l="1"/>
  <c r="I9" i="4"/>
  <c r="H14" i="4"/>
  <c r="I13" i="4"/>
  <c r="H19" i="4"/>
  <c r="I18" i="4"/>
  <c r="I24" i="4"/>
  <c r="J23" i="4"/>
  <c r="K23" i="4" l="1"/>
  <c r="J24" i="4"/>
  <c r="J13" i="4"/>
  <c r="I14" i="4"/>
  <c r="I19" i="4"/>
  <c r="J18" i="4"/>
  <c r="J9" i="4"/>
  <c r="K8" i="4"/>
  <c r="L8" i="4" l="1"/>
  <c r="K9" i="4"/>
  <c r="K18" i="4"/>
  <c r="J19" i="4"/>
  <c r="J14" i="4"/>
  <c r="K13" i="4"/>
  <c r="K24" i="4"/>
  <c r="L23" i="4"/>
  <c r="L24" i="4" l="1"/>
  <c r="M23" i="4"/>
  <c r="K14" i="4"/>
  <c r="L13" i="4"/>
  <c r="L18" i="4"/>
  <c r="K19" i="4"/>
  <c r="M8" i="4"/>
  <c r="L9" i="4"/>
  <c r="M18" i="4" l="1"/>
  <c r="L19" i="4"/>
  <c r="L14" i="4"/>
  <c r="M13" i="4"/>
  <c r="M9" i="4"/>
  <c r="N8" i="4"/>
  <c r="N23" i="4"/>
  <c r="M24" i="4"/>
  <c r="O23" i="4" l="1"/>
  <c r="N24" i="4"/>
  <c r="O8" i="4"/>
  <c r="N9" i="4"/>
  <c r="N13" i="4"/>
  <c r="M14" i="4"/>
  <c r="N18" i="4"/>
  <c r="M19" i="4"/>
  <c r="O13" i="4" l="1"/>
  <c r="N14" i="4"/>
  <c r="O18" i="4"/>
  <c r="N19" i="4"/>
  <c r="O9" i="4"/>
  <c r="P8" i="4"/>
  <c r="O24" i="4"/>
  <c r="P23" i="4"/>
  <c r="Q23" i="4" l="1"/>
  <c r="P24" i="4"/>
  <c r="P18" i="4"/>
  <c r="O19" i="4"/>
  <c r="P9" i="4"/>
  <c r="Q8" i="4"/>
  <c r="O14" i="4"/>
  <c r="P13" i="4"/>
  <c r="Q13" i="4" l="1"/>
  <c r="P14" i="4"/>
  <c r="Q9" i="4"/>
  <c r="R8" i="4"/>
  <c r="Q18" i="4"/>
  <c r="P19" i="4"/>
  <c r="Q24" i="4"/>
  <c r="R23" i="4"/>
  <c r="R24" i="4" l="1"/>
  <c r="S23" i="4"/>
  <c r="S24" i="4" s="1"/>
  <c r="Q19" i="4"/>
  <c r="R18" i="4"/>
  <c r="R9" i="4"/>
  <c r="S8" i="4"/>
  <c r="S9" i="4" s="1"/>
  <c r="R13" i="4"/>
  <c r="Q14" i="4"/>
  <c r="R14" i="4" l="1"/>
  <c r="S13" i="4"/>
  <c r="S14" i="4" s="1"/>
  <c r="S18" i="4"/>
  <c r="S19" i="4" s="1"/>
  <c r="R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Lüthy</author>
  </authors>
  <commentList>
    <comment ref="B4" authorId="0" shapeId="0" xr:uid="{00000000-0006-0000-0200-000001000000}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<sst xmlns="http://schemas.openxmlformats.org/spreadsheetml/2006/main" count="93" uniqueCount="71">
  <si>
    <t>Anzahl</t>
  </si>
  <si>
    <t>GM SSV (SGM G-10)</t>
  </si>
  <si>
    <t>Total</t>
  </si>
  <si>
    <t>Elite</t>
  </si>
  <si>
    <t>Adresse:</t>
  </si>
  <si>
    <t>Vereins-Name:</t>
  </si>
  <si>
    <t>Vereins-Nr.:</t>
  </si>
  <si>
    <t>Schweizerisches Vereinswettschiessen (SVWS G-10)</t>
  </si>
  <si>
    <t>Datum:</t>
  </si>
  <si>
    <t>Total Betrag</t>
  </si>
  <si>
    <t>Zentralschweizerischer Sportschützen-Verband</t>
  </si>
  <si>
    <t>elektronische</t>
  </si>
  <si>
    <t>Scheiben:</t>
  </si>
  <si>
    <t>GM ZSV</t>
  </si>
  <si>
    <t>Martin Brupbacher</t>
  </si>
  <si>
    <t>Feldmatt 12</t>
  </si>
  <si>
    <t>6030 Ebikon</t>
  </si>
  <si>
    <t>Tel. 041 440 65 90</t>
  </si>
  <si>
    <t>Gruppenchef:</t>
  </si>
  <si>
    <t>PLZ + Ort:</t>
  </si>
  <si>
    <t>Tel. + Natel:</t>
  </si>
  <si>
    <t>E-Mail:</t>
  </si>
  <si>
    <t xml:space="preserve">Berechnung Altersstufe aus dem Altersjahr oder dem Jahrgang </t>
  </si>
  <si>
    <t>Stichtag - Final resp. letzter Schiesstag eines Wettkampfs</t>
  </si>
  <si>
    <t>Wettkampf-
Jahr</t>
  </si>
  <si>
    <t>̶</t>
  </si>
  <si>
    <t>Junioren U10 - U21</t>
  </si>
  <si>
    <t>Altersstufen</t>
  </si>
  <si>
    <t>U10</t>
  </si>
  <si>
    <t>U13</t>
  </si>
  <si>
    <t>U15</t>
  </si>
  <si>
    <t>U17</t>
  </si>
  <si>
    <t>U19</t>
  </si>
  <si>
    <t>U21</t>
  </si>
  <si>
    <t>Altersjahr</t>
  </si>
  <si>
    <t>Jahrgang</t>
  </si>
  <si>
    <t>Elite (offene Altersstufe ohne Altersbegrenzung)</t>
  </si>
  <si>
    <t>Senioren</t>
  </si>
  <si>
    <t>Veteranen</t>
  </si>
  <si>
    <t>Seniorveteranen</t>
  </si>
  <si>
    <t>Bestellung GM und VWS SSV Gewehr 10m</t>
  </si>
  <si>
    <r>
      <t xml:space="preserve">Diese Bestellung muss bitte bis spätestens </t>
    </r>
    <r>
      <rPr>
        <b/>
        <sz val="10"/>
        <rFont val="Arial"/>
        <family val="2"/>
      </rPr>
      <t>01. Oktober des laufenden Jahres</t>
    </r>
    <r>
      <rPr>
        <sz val="10"/>
        <rFont val="Arial"/>
        <family val="2"/>
      </rPr>
      <t xml:space="preserve"> bei mir eingetroffen sein.</t>
    </r>
  </si>
  <si>
    <t>Zentralschweizerischer - Sportschützen Verband</t>
  </si>
  <si>
    <t>Abteilung Gewehr 50m</t>
  </si>
  <si>
    <t>Gruppenmeisterschaft G50m</t>
  </si>
  <si>
    <t>Verein:</t>
  </si>
  <si>
    <t>Ebikon,</t>
  </si>
  <si>
    <t xml:space="preserve">Geschätzter Vereinsfunktionär, Geschätzter Kassier </t>
  </si>
  <si>
    <t>Programm</t>
  </si>
  <si>
    <t>Preis</t>
  </si>
  <si>
    <t>Totalbetrag</t>
  </si>
  <si>
    <t>Mit freundlichen Grüssen</t>
  </si>
  <si>
    <t>Gruppe (n) Elite SSV</t>
  </si>
  <si>
    <t>Gruppe (n) Elite ZSV</t>
  </si>
  <si>
    <t>Gruppenmeisterschaft G10m</t>
  </si>
  <si>
    <t>Gruppe (n) Junioren U19-U21 SSV</t>
  </si>
  <si>
    <t>Gruppe (n) Junioren U10-U17SSV</t>
  </si>
  <si>
    <t>Gruppe (n) Junioren U19-U21 ZSV</t>
  </si>
  <si>
    <t>Gruppe (n) Junioren U10-U17 ZSV</t>
  </si>
  <si>
    <t>Ausgabe 2017</t>
  </si>
  <si>
    <t>Luzern, 23.12.2016 / plu</t>
  </si>
  <si>
    <t xml:space="preserve">elektronische Überweisung. </t>
  </si>
  <si>
    <t>Unser Kassier benötigt einen Einzahlungsschein:</t>
  </si>
  <si>
    <t>schiessen.zsv@gmail.com</t>
  </si>
  <si>
    <t>Martin Brupbacher, Feldmatt 12, 6030 Ebikon, N: 078 822 17 00</t>
  </si>
  <si>
    <t>2022/2023</t>
  </si>
  <si>
    <t>Junioren U19 - U21 (2006 - 2003)</t>
  </si>
  <si>
    <t>Junioren U10 - U17 (2015 - 2007)</t>
  </si>
  <si>
    <r>
      <t xml:space="preserve">Ich bitte dich, den Rechnungsbetrag bis spätestens am </t>
    </r>
    <r>
      <rPr>
        <b/>
        <sz val="12"/>
        <rFont val="Arial"/>
        <family val="2"/>
      </rPr>
      <t>30. November</t>
    </r>
    <r>
      <rPr>
        <sz val="12"/>
        <rFont val="Arial"/>
        <family val="2"/>
      </rPr>
      <t xml:space="preserve">  (wenn möglichst direkt ab Ihrem Postcheck oder Bankkonto) einzubezahlen, damit keine zusätzliche Kosten für Einzahlungen am Postschalter entstehen. 
</t>
    </r>
    <r>
      <rPr>
        <b/>
        <sz val="12"/>
        <rFont val="Arial"/>
        <family val="2"/>
      </rPr>
      <t>IBAN Nr: CH06 0900 0000 6000 3864 3</t>
    </r>
  </si>
  <si>
    <r>
      <t xml:space="preserve">Für elektronische Überweisung bitte ich dich den </t>
    </r>
    <r>
      <rPr>
        <b/>
        <sz val="12"/>
        <rFont val="Arial"/>
        <family val="2"/>
      </rPr>
      <t>Zahlungsvermerk anzubringen</t>
    </r>
    <r>
      <rPr>
        <sz val="12"/>
        <rFont val="Arial"/>
        <family val="2"/>
      </rPr>
      <t>: (</t>
    </r>
    <r>
      <rPr>
        <b/>
        <sz val="12"/>
        <rFont val="Arial"/>
        <family val="2"/>
      </rPr>
      <t>Gruppenmeisterschaft G10m + Jahrzahl + Vereinsname</t>
    </r>
    <r>
      <rPr>
        <sz val="12"/>
        <rFont val="Arial"/>
        <family val="2"/>
      </rPr>
      <t xml:space="preserve">). Du erleichterst uns und vor allem dem Kassier die Arbeit damit. </t>
    </r>
  </si>
  <si>
    <t>Gemäss Eurer Bestellung, hier nun die Rechnungsaufstellung.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</si>
</sst>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8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4"/>
      <name val="Monotype Corsiva"/>
      <family val="4"/>
    </font>
    <font>
      <b/>
      <sz val="12"/>
      <color rgb="FF0000FF"/>
      <name val="Arial"/>
      <family val="2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50">
    <xf numFmtId="0" fontId="0" fillId="0" borderId="0" xfId="0"/>
    <xf numFmtId="0" fontId="5" fillId="0" borderId="0" xfId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horizontal="right" vertical="center"/>
    </xf>
    <xf numFmtId="4" fontId="4" fillId="0" borderId="8" xfId="0" applyNumberFormat="1" applyFont="1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4" fontId="0" fillId="0" borderId="11" xfId="0" applyNumberFormat="1" applyBorder="1" applyAlignment="1" applyProtection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4" fontId="0" fillId="0" borderId="15" xfId="0" applyNumberFormat="1" applyBorder="1" applyAlignment="1" applyProtection="1">
      <alignment horizontal="right" vertical="center"/>
    </xf>
    <xf numFmtId="4" fontId="3" fillId="0" borderId="16" xfId="0" applyNumberFormat="1" applyFont="1" applyBorder="1" applyAlignment="1" applyProtection="1">
      <alignment horizontal="right" vertical="center"/>
    </xf>
    <xf numFmtId="4" fontId="0" fillId="0" borderId="0" xfId="0" applyNumberFormat="1" applyAlignment="1" applyProtection="1">
      <alignment horizontal="right" vertical="center"/>
    </xf>
    <xf numFmtId="4" fontId="4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vertical="center"/>
    </xf>
    <xf numFmtId="4" fontId="0" fillId="0" borderId="13" xfId="0" applyNumberForma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4" fontId="3" fillId="0" borderId="2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9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0" xfId="2"/>
    <xf numFmtId="0" fontId="20" fillId="0" borderId="0" xfId="2" applyFont="1"/>
    <xf numFmtId="0" fontId="21" fillId="0" borderId="0" xfId="2" applyFont="1" applyBorder="1"/>
    <xf numFmtId="0" fontId="5" fillId="0" borderId="0" xfId="2" applyFont="1"/>
    <xf numFmtId="0" fontId="6" fillId="0" borderId="4" xfId="2" applyBorder="1"/>
    <xf numFmtId="0" fontId="6" fillId="0" borderId="0" xfId="2" applyFont="1"/>
    <xf numFmtId="0" fontId="8" fillId="0" borderId="0" xfId="2" applyFont="1"/>
    <xf numFmtId="0" fontId="22" fillId="0" borderId="0" xfId="2" applyFont="1"/>
    <xf numFmtId="0" fontId="3" fillId="0" borderId="0" xfId="2" applyFont="1"/>
    <xf numFmtId="0" fontId="23" fillId="0" borderId="0" xfId="2" applyFont="1"/>
    <xf numFmtId="0" fontId="7" fillId="0" borderId="0" xfId="2" applyFont="1" applyAlignment="1"/>
    <xf numFmtId="0" fontId="23" fillId="0" borderId="0" xfId="2" applyFont="1" applyAlignment="1"/>
    <xf numFmtId="0" fontId="2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14" fontId="23" fillId="0" borderId="0" xfId="2" applyNumberFormat="1" applyFont="1" applyAlignment="1">
      <alignment horizontal="left"/>
    </xf>
    <xf numFmtId="14" fontId="23" fillId="0" borderId="0" xfId="2" applyNumberFormat="1" applyFont="1" applyAlignment="1">
      <alignment horizontal="center"/>
    </xf>
    <xf numFmtId="0" fontId="24" fillId="0" borderId="0" xfId="2" applyFont="1"/>
    <xf numFmtId="0" fontId="6" fillId="0" borderId="0" xfId="0" applyFont="1"/>
    <xf numFmtId="0" fontId="25" fillId="0" borderId="0" xfId="2" applyFont="1"/>
    <xf numFmtId="0" fontId="25" fillId="0" borderId="0" xfId="2" applyFont="1" applyAlignment="1">
      <alignment horizontal="right" indent="8"/>
    </xf>
    <xf numFmtId="0" fontId="7" fillId="0" borderId="0" xfId="2" applyFont="1" applyBorder="1" applyAlignment="1">
      <alignment horizontal="center"/>
    </xf>
    <xf numFmtId="0" fontId="23" fillId="0" borderId="0" xfId="2" applyFont="1" applyBorder="1" applyAlignment="1">
      <alignment horizontal="left"/>
    </xf>
    <xf numFmtId="2" fontId="23" fillId="0" borderId="0" xfId="2" applyNumberFormat="1" applyFont="1"/>
    <xf numFmtId="2" fontId="23" fillId="0" borderId="0" xfId="2" applyNumberFormat="1" applyFont="1" applyAlignment="1"/>
    <xf numFmtId="2" fontId="23" fillId="0" borderId="0" xfId="2" applyNumberFormat="1" applyFont="1" applyAlignment="1">
      <alignment horizontal="right" indent="8"/>
    </xf>
    <xf numFmtId="0" fontId="23" fillId="0" borderId="0" xfId="2" applyFont="1" applyBorder="1"/>
    <xf numFmtId="0" fontId="25" fillId="0" borderId="19" xfId="2" applyFont="1" applyBorder="1" applyAlignment="1">
      <alignment vertical="center"/>
    </xf>
    <xf numFmtId="0" fontId="23" fillId="0" borderId="20" xfId="2" applyFont="1" applyBorder="1" applyAlignment="1">
      <alignment vertical="center"/>
    </xf>
    <xf numFmtId="2" fontId="7" fillId="0" borderId="20" xfId="2" applyNumberFormat="1" applyFont="1" applyBorder="1" applyAlignment="1">
      <alignment vertical="center"/>
    </xf>
    <xf numFmtId="2" fontId="7" fillId="0" borderId="22" xfId="2" applyNumberFormat="1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2" fontId="7" fillId="0" borderId="0" xfId="2" applyNumberFormat="1" applyFont="1" applyBorder="1" applyAlignment="1">
      <alignment horizontal="right" vertical="center" indent="8"/>
    </xf>
    <xf numFmtId="0" fontId="23" fillId="0" borderId="0" xfId="2" applyFont="1" applyAlignment="1">
      <alignment horizontal="left" wrapText="1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1" fillId="0" borderId="0" xfId="2" applyFont="1"/>
    <xf numFmtId="0" fontId="10" fillId="2" borderId="0" xfId="2" applyFont="1" applyFill="1" applyAlignment="1" applyProtection="1">
      <alignment horizontal="left" vertical="center"/>
    </xf>
    <xf numFmtId="0" fontId="11" fillId="2" borderId="0" xfId="2" applyFont="1" applyFill="1" applyAlignment="1" applyProtection="1">
      <alignment vertical="center"/>
    </xf>
    <xf numFmtId="0" fontId="11" fillId="0" borderId="0" xfId="2" applyFont="1" applyAlignment="1" applyProtection="1">
      <alignment vertical="center"/>
    </xf>
    <xf numFmtId="0" fontId="13" fillId="0" borderId="0" xfId="2" applyFont="1" applyFill="1" applyAlignment="1" applyProtection="1">
      <alignment vertical="center" wrapText="1"/>
    </xf>
    <xf numFmtId="0" fontId="14" fillId="3" borderId="0" xfId="2" applyFont="1" applyFill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6" fillId="0" borderId="0" xfId="2" applyFont="1" applyAlignment="1" applyProtection="1">
      <alignment horizontal="right" vertical="center"/>
    </xf>
    <xf numFmtId="0" fontId="28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horizontal="right" vertical="center"/>
    </xf>
    <xf numFmtId="0" fontId="13" fillId="0" borderId="1" xfId="2" applyFont="1" applyBorder="1" applyAlignment="1" applyProtection="1">
      <alignment vertical="center"/>
    </xf>
    <xf numFmtId="0" fontId="11" fillId="0" borderId="23" xfId="2" applyFont="1" applyBorder="1" applyAlignment="1" applyProtection="1">
      <alignment vertical="center"/>
    </xf>
    <xf numFmtId="0" fontId="11" fillId="0" borderId="1" xfId="2" applyFont="1" applyBorder="1" applyAlignment="1" applyProtection="1">
      <alignment vertical="center"/>
    </xf>
    <xf numFmtId="0" fontId="16" fillId="0" borderId="0" xfId="2" applyFont="1" applyAlignment="1" applyProtection="1">
      <alignment horizontal="left" vertical="center"/>
    </xf>
    <xf numFmtId="0" fontId="17" fillId="0" borderId="0" xfId="2" applyFont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0" fontId="17" fillId="0" borderId="0" xfId="2" applyFont="1" applyAlignment="1" applyProtection="1">
      <alignment horizontal="right" vertical="center"/>
    </xf>
    <xf numFmtId="0" fontId="18" fillId="0" borderId="0" xfId="2" applyFont="1" applyAlignment="1" applyProtection="1">
      <alignment horizontal="right" vertical="center"/>
    </xf>
    <xf numFmtId="0" fontId="6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23" fillId="0" borderId="0" xfId="2" applyFont="1" applyAlignment="1">
      <alignment horizontal="left" wrapText="1"/>
    </xf>
    <xf numFmtId="0" fontId="23" fillId="0" borderId="0" xfId="2" applyFont="1" applyBorder="1" applyAlignment="1">
      <alignment horizontal="left"/>
    </xf>
    <xf numFmtId="0" fontId="25" fillId="0" borderId="0" xfId="2" applyFont="1" applyAlignment="1">
      <alignment horizontal="right" indent="8"/>
    </xf>
    <xf numFmtId="0" fontId="12" fillId="2" borderId="0" xfId="2" applyFont="1" applyFill="1" applyAlignment="1" applyProtection="1">
      <alignment horizontal="right" vertical="center"/>
    </xf>
    <xf numFmtId="0" fontId="3" fillId="12" borderId="19" xfId="2" applyFont="1" applyFill="1" applyBorder="1" applyAlignment="1" applyProtection="1">
      <alignment horizontal="center" vertical="center"/>
    </xf>
    <xf numFmtId="0" fontId="3" fillId="12" borderId="20" xfId="2" applyFont="1" applyFill="1" applyBorder="1" applyAlignment="1" applyProtection="1">
      <alignment horizontal="center" vertical="center"/>
    </xf>
    <xf numFmtId="0" fontId="3" fillId="12" borderId="22" xfId="2" applyFont="1" applyFill="1" applyBorder="1" applyAlignment="1" applyProtection="1">
      <alignment horizontal="center" vertical="center"/>
    </xf>
    <xf numFmtId="0" fontId="11" fillId="6" borderId="19" xfId="2" applyFont="1" applyFill="1" applyBorder="1" applyAlignment="1" applyProtection="1">
      <alignment horizontal="center" vertical="center"/>
    </xf>
    <xf numFmtId="0" fontId="11" fillId="6" borderId="22" xfId="2" applyFont="1" applyFill="1" applyBorder="1" applyAlignment="1" applyProtection="1">
      <alignment horizontal="center" vertical="center"/>
    </xf>
    <xf numFmtId="0" fontId="11" fillId="7" borderId="19" xfId="2" applyFont="1" applyFill="1" applyBorder="1" applyAlignment="1" applyProtection="1">
      <alignment horizontal="center" vertical="center"/>
    </xf>
    <xf numFmtId="0" fontId="11" fillId="7" borderId="20" xfId="2" applyFont="1" applyFill="1" applyBorder="1" applyAlignment="1" applyProtection="1">
      <alignment horizontal="center" vertical="center"/>
    </xf>
    <xf numFmtId="0" fontId="11" fillId="7" borderId="22" xfId="2" applyFont="1" applyFill="1" applyBorder="1" applyAlignment="1" applyProtection="1">
      <alignment horizontal="center" vertical="center"/>
    </xf>
    <xf numFmtId="0" fontId="11" fillId="8" borderId="19" xfId="2" applyFont="1" applyFill="1" applyBorder="1" applyAlignment="1" applyProtection="1">
      <alignment horizontal="center" vertical="center"/>
    </xf>
    <xf numFmtId="0" fontId="11" fillId="8" borderId="22" xfId="2" applyFont="1" applyFill="1" applyBorder="1" applyAlignment="1" applyProtection="1">
      <alignment horizontal="center" vertical="center"/>
    </xf>
    <xf numFmtId="0" fontId="11" fillId="9" borderId="19" xfId="2" applyFont="1" applyFill="1" applyBorder="1" applyAlignment="1" applyProtection="1">
      <alignment horizontal="center" vertical="center"/>
    </xf>
    <xf numFmtId="0" fontId="11" fillId="9" borderId="22" xfId="2" applyFont="1" applyFill="1" applyBorder="1" applyAlignment="1" applyProtection="1">
      <alignment horizontal="center" vertical="center"/>
    </xf>
    <xf numFmtId="0" fontId="11" fillId="13" borderId="19" xfId="2" applyFont="1" applyFill="1" applyBorder="1" applyAlignment="1" applyProtection="1">
      <alignment horizontal="center" vertical="center"/>
    </xf>
    <xf numFmtId="0" fontId="11" fillId="13" borderId="22" xfId="2" applyFont="1" applyFill="1" applyBorder="1" applyAlignment="1" applyProtection="1">
      <alignment horizontal="center" vertical="center"/>
    </xf>
    <xf numFmtId="0" fontId="11" fillId="14" borderId="19" xfId="2" applyFont="1" applyFill="1" applyBorder="1" applyAlignment="1" applyProtection="1">
      <alignment horizontal="center" vertical="center"/>
    </xf>
    <xf numFmtId="0" fontId="11" fillId="14" borderId="22" xfId="2" applyFont="1" applyFill="1" applyBorder="1" applyAlignment="1" applyProtection="1">
      <alignment horizontal="center" vertical="center"/>
    </xf>
    <xf numFmtId="0" fontId="11" fillId="10" borderId="19" xfId="2" applyFont="1" applyFill="1" applyBorder="1" applyAlignment="1" applyProtection="1">
      <alignment horizontal="center" vertical="center"/>
    </xf>
    <xf numFmtId="0" fontId="11" fillId="10" borderId="20" xfId="2" applyFont="1" applyFill="1" applyBorder="1" applyAlignment="1" applyProtection="1">
      <alignment horizontal="center" vertical="center"/>
    </xf>
    <xf numFmtId="0" fontId="11" fillId="10" borderId="22" xfId="2" applyFont="1" applyFill="1" applyBorder="1" applyAlignment="1" applyProtection="1">
      <alignment horizontal="center" vertical="center"/>
    </xf>
    <xf numFmtId="0" fontId="11" fillId="11" borderId="19" xfId="2" applyFont="1" applyFill="1" applyBorder="1" applyAlignment="1" applyProtection="1">
      <alignment horizontal="center" vertical="center"/>
    </xf>
    <xf numFmtId="0" fontId="11" fillId="11" borderId="20" xfId="2" applyFont="1" applyFill="1" applyBorder="1" applyAlignment="1" applyProtection="1">
      <alignment horizontal="center" vertical="center"/>
    </xf>
    <xf numFmtId="0" fontId="11" fillId="11" borderId="22" xfId="2" applyFont="1" applyFill="1" applyBorder="1" applyAlignment="1" applyProtection="1">
      <alignment horizontal="center" vertical="center"/>
    </xf>
    <xf numFmtId="0" fontId="11" fillId="4" borderId="19" xfId="2" applyFont="1" applyFill="1" applyBorder="1" applyAlignment="1" applyProtection="1">
      <alignment horizontal="center" vertical="center"/>
    </xf>
    <xf numFmtId="0" fontId="11" fillId="4" borderId="20" xfId="2" applyFont="1" applyFill="1" applyBorder="1" applyAlignment="1" applyProtection="1">
      <alignment horizontal="center" vertical="center"/>
    </xf>
    <xf numFmtId="0" fontId="11" fillId="4" borderId="22" xfId="2" applyFont="1" applyFill="1" applyBorder="1" applyAlignment="1" applyProtection="1">
      <alignment horizontal="center" vertical="center"/>
    </xf>
    <xf numFmtId="0" fontId="11" fillId="5" borderId="19" xfId="2" applyFont="1" applyFill="1" applyBorder="1" applyAlignment="1" applyProtection="1">
      <alignment horizontal="center" vertical="center"/>
    </xf>
    <xf numFmtId="0" fontId="11" fillId="5" borderId="20" xfId="2" applyFont="1" applyFill="1" applyBorder="1" applyAlignment="1" applyProtection="1">
      <alignment horizontal="center" vertical="center"/>
    </xf>
    <xf numFmtId="0" fontId="11" fillId="5" borderId="22" xfId="2" applyFont="1" applyFill="1" applyBorder="1" applyAlignment="1" applyProtection="1">
      <alignment horizontal="center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85725</xdr:rowOff>
        </xdr:from>
        <xdr:to>
          <xdr:col>2</xdr:col>
          <xdr:colOff>390525</xdr:colOff>
          <xdr:row>15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14</xdr:row>
          <xdr:rowOff>85725</xdr:rowOff>
        </xdr:from>
        <xdr:to>
          <xdr:col>2</xdr:col>
          <xdr:colOff>971550</xdr:colOff>
          <xdr:row>15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142875</xdr:rowOff>
        </xdr:from>
        <xdr:to>
          <xdr:col>4</xdr:col>
          <xdr:colOff>352425</xdr:colOff>
          <xdr:row>15</xdr:row>
          <xdr:rowOff>171450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14</xdr:row>
          <xdr:rowOff>142875</xdr:rowOff>
        </xdr:from>
        <xdr:to>
          <xdr:col>5</xdr:col>
          <xdr:colOff>38100</xdr:colOff>
          <xdr:row>15</xdr:row>
          <xdr:rowOff>171450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243840</xdr:colOff>
      <xdr:row>4</xdr:row>
      <xdr:rowOff>0</xdr:rowOff>
    </xdr:to>
    <xdr:pic>
      <xdr:nvPicPr>
        <xdr:cNvPr id="1185" name="Grafik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24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5</xdr:row>
      <xdr:rowOff>57150</xdr:rowOff>
    </xdr:from>
    <xdr:to>
      <xdr:col>16</xdr:col>
      <xdr:colOff>2668307</xdr:colOff>
      <xdr:row>32</xdr:row>
      <xdr:rowOff>105496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7900" y="1238250"/>
          <a:ext cx="9364382" cy="51632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716280</xdr:colOff>
      <xdr:row>7</xdr:row>
      <xdr:rowOff>99060</xdr:rowOff>
    </xdr:to>
    <xdr:pic>
      <xdr:nvPicPr>
        <xdr:cNvPr id="3124" name="Grafik 1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91440</xdr:colOff>
      <xdr:row>2</xdr:row>
      <xdr:rowOff>15240</xdr:rowOff>
    </xdr:from>
    <xdr:to>
      <xdr:col>18</xdr:col>
      <xdr:colOff>455295</xdr:colOff>
      <xdr:row>5</xdr:row>
      <xdr:rowOff>45720</xdr:rowOff>
    </xdr:to>
    <xdr:pic>
      <xdr:nvPicPr>
        <xdr:cNvPr id="4136" name="Grafik 2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140" y="457200"/>
          <a:ext cx="845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iessen.zsv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workbookViewId="0">
      <selection activeCell="C7" sqref="C7:F7"/>
    </sheetView>
  </sheetViews>
  <sheetFormatPr baseColWidth="10" defaultColWidth="11.42578125" defaultRowHeight="12.75" x14ac:dyDescent="0.2"/>
  <cols>
    <col min="1" max="1" width="8" style="4" customWidth="1"/>
    <col min="2" max="2" width="5.28515625" style="4" customWidth="1"/>
    <col min="3" max="3" width="14.5703125" style="4" customWidth="1"/>
    <col min="4" max="4" width="11.42578125" style="4"/>
    <col min="5" max="5" width="13" style="4" customWidth="1"/>
    <col min="6" max="6" width="24.7109375" style="4" customWidth="1"/>
    <col min="7" max="16" width="11.42578125" style="4"/>
    <col min="17" max="17" width="59.28515625" style="4" customWidth="1"/>
    <col min="18" max="16384" width="11.42578125" style="4"/>
  </cols>
  <sheetData>
    <row r="1" spans="1:6" ht="36" customHeight="1" x14ac:dyDescent="0.2">
      <c r="C1" s="5"/>
      <c r="D1" s="5"/>
      <c r="E1" s="5"/>
      <c r="F1" s="6" t="s">
        <v>10</v>
      </c>
    </row>
    <row r="3" spans="1:6" ht="15.75" x14ac:dyDescent="0.2">
      <c r="C3" s="106" t="s">
        <v>40</v>
      </c>
      <c r="D3" s="106"/>
      <c r="E3" s="106"/>
      <c r="F3" s="106"/>
    </row>
    <row r="4" spans="1:6" ht="15.75" x14ac:dyDescent="0.2">
      <c r="C4" s="102"/>
      <c r="D4" s="102"/>
      <c r="E4" s="102" t="s">
        <v>65</v>
      </c>
      <c r="F4" s="102"/>
    </row>
    <row r="5" spans="1:6" s="5" customFormat="1" x14ac:dyDescent="0.2"/>
    <row r="7" spans="1:6" ht="15" customHeight="1" x14ac:dyDescent="0.2">
      <c r="A7" s="8" t="s">
        <v>6</v>
      </c>
      <c r="C7" s="113"/>
      <c r="D7" s="114"/>
      <c r="E7" s="114"/>
      <c r="F7" s="115"/>
    </row>
    <row r="8" spans="1:6" ht="15" customHeight="1" x14ac:dyDescent="0.2">
      <c r="A8" s="8" t="s">
        <v>5</v>
      </c>
      <c r="C8" s="108"/>
      <c r="D8" s="116"/>
      <c r="E8" s="116"/>
      <c r="F8" s="117"/>
    </row>
    <row r="9" spans="1:6" ht="15" customHeight="1" x14ac:dyDescent="0.2">
      <c r="A9" s="8" t="s">
        <v>18</v>
      </c>
      <c r="C9" s="108"/>
      <c r="D9" s="116"/>
      <c r="E9" s="116"/>
      <c r="F9" s="117"/>
    </row>
    <row r="10" spans="1:6" ht="15" customHeight="1" x14ac:dyDescent="0.2">
      <c r="A10" s="8" t="s">
        <v>4</v>
      </c>
      <c r="C10" s="108"/>
      <c r="D10" s="116"/>
      <c r="E10" s="116"/>
      <c r="F10" s="117"/>
    </row>
    <row r="11" spans="1:6" ht="15" customHeight="1" x14ac:dyDescent="0.2">
      <c r="A11" s="8" t="s">
        <v>19</v>
      </c>
      <c r="C11" s="108"/>
      <c r="D11" s="116"/>
      <c r="E11" s="116"/>
      <c r="F11" s="117"/>
    </row>
    <row r="12" spans="1:6" ht="15" customHeight="1" x14ac:dyDescent="0.2">
      <c r="A12" s="8" t="s">
        <v>20</v>
      </c>
      <c r="C12" s="108"/>
      <c r="D12" s="109"/>
      <c r="E12" s="109"/>
      <c r="F12" s="110"/>
    </row>
    <row r="13" spans="1:6" ht="15" customHeight="1" x14ac:dyDescent="0.2">
      <c r="A13" s="8" t="s">
        <v>21</v>
      </c>
      <c r="C13" s="103"/>
      <c r="D13" s="104"/>
      <c r="E13" s="104"/>
      <c r="F13" s="105"/>
    </row>
    <row r="14" spans="1:6" ht="15" customHeight="1" x14ac:dyDescent="0.2">
      <c r="A14" s="9"/>
    </row>
    <row r="15" spans="1:6" ht="15" customHeight="1" x14ac:dyDescent="0.2">
      <c r="A15" s="10" t="s">
        <v>11</v>
      </c>
      <c r="E15" s="9" t="s">
        <v>62</v>
      </c>
    </row>
    <row r="16" spans="1:6" ht="15" customHeight="1" x14ac:dyDescent="0.2">
      <c r="A16" s="11" t="s">
        <v>12</v>
      </c>
      <c r="F16" s="101" t="s">
        <v>61</v>
      </c>
    </row>
    <row r="17" spans="1:6" ht="15" customHeight="1" x14ac:dyDescent="0.2">
      <c r="A17" s="8" t="s">
        <v>8</v>
      </c>
      <c r="C17" s="111"/>
      <c r="D17" s="112"/>
    </row>
    <row r="18" spans="1:6" ht="15" customHeight="1" x14ac:dyDescent="0.2">
      <c r="A18" s="8"/>
      <c r="C18" s="12"/>
      <c r="D18" s="12"/>
    </row>
    <row r="19" spans="1:6" ht="15" customHeight="1" x14ac:dyDescent="0.2">
      <c r="A19" s="5"/>
      <c r="B19" s="5"/>
      <c r="C19" s="5"/>
      <c r="D19" s="5"/>
      <c r="E19" s="5"/>
      <c r="F19" s="5"/>
    </row>
    <row r="20" spans="1:6" ht="15" customHeight="1" x14ac:dyDescent="0.2"/>
    <row r="21" spans="1:6" ht="15" customHeight="1" x14ac:dyDescent="0.2"/>
    <row r="22" spans="1:6" s="8" customFormat="1" ht="15" customHeight="1" x14ac:dyDescent="0.2">
      <c r="A22" s="13" t="s">
        <v>0</v>
      </c>
      <c r="B22" s="14" t="s">
        <v>1</v>
      </c>
      <c r="C22" s="15"/>
      <c r="D22" s="14"/>
      <c r="E22" s="16"/>
      <c r="F22" s="17" t="s">
        <v>2</v>
      </c>
    </row>
    <row r="23" spans="1:6" ht="15" customHeight="1" x14ac:dyDescent="0.2">
      <c r="A23" s="2"/>
      <c r="B23" s="18" t="s">
        <v>3</v>
      </c>
      <c r="C23" s="19"/>
      <c r="D23" s="20"/>
      <c r="E23" s="21">
        <v>85</v>
      </c>
      <c r="F23" s="22">
        <f>A23*E23</f>
        <v>0</v>
      </c>
    </row>
    <row r="24" spans="1:6" ht="15" customHeight="1" x14ac:dyDescent="0.2">
      <c r="A24" s="2"/>
      <c r="B24" s="41" t="s">
        <v>66</v>
      </c>
      <c r="C24" s="19"/>
      <c r="D24" s="20"/>
      <c r="E24" s="21">
        <v>75</v>
      </c>
      <c r="F24" s="22">
        <f>A24*E24</f>
        <v>0</v>
      </c>
    </row>
    <row r="25" spans="1:6" ht="15" customHeight="1" x14ac:dyDescent="0.2">
      <c r="A25" s="3"/>
      <c r="B25" s="42" t="s">
        <v>67</v>
      </c>
      <c r="C25" s="24"/>
      <c r="D25" s="25"/>
      <c r="E25" s="26">
        <v>65</v>
      </c>
      <c r="F25" s="27">
        <f>A25*E25</f>
        <v>0</v>
      </c>
    </row>
    <row r="26" spans="1:6" ht="15" customHeight="1" x14ac:dyDescent="0.2">
      <c r="E26" s="28"/>
      <c r="F26" s="28"/>
    </row>
    <row r="27" spans="1:6" ht="15" customHeight="1" x14ac:dyDescent="0.2">
      <c r="A27" s="13" t="s">
        <v>0</v>
      </c>
      <c r="B27" s="14" t="s">
        <v>13</v>
      </c>
      <c r="C27" s="15"/>
      <c r="D27" s="14"/>
      <c r="E27" s="16"/>
      <c r="F27" s="17" t="s">
        <v>2</v>
      </c>
    </row>
    <row r="28" spans="1:6" ht="15" customHeight="1" x14ac:dyDescent="0.2">
      <c r="A28" s="2"/>
      <c r="B28" s="18" t="s">
        <v>3</v>
      </c>
      <c r="C28" s="19"/>
      <c r="D28" s="20"/>
      <c r="E28" s="21">
        <v>35</v>
      </c>
      <c r="F28" s="22">
        <f>A28*E28</f>
        <v>0</v>
      </c>
    </row>
    <row r="29" spans="1:6" ht="15" customHeight="1" x14ac:dyDescent="0.2">
      <c r="A29" s="2"/>
      <c r="B29" s="41" t="str">
        <f>B24</f>
        <v>Junioren U19 - U21 (2006 - 2003)</v>
      </c>
      <c r="C29" s="19"/>
      <c r="D29" s="20"/>
      <c r="E29" s="21">
        <v>30</v>
      </c>
      <c r="F29" s="22">
        <f>A29*E29</f>
        <v>0</v>
      </c>
    </row>
    <row r="30" spans="1:6" ht="15" customHeight="1" x14ac:dyDescent="0.2">
      <c r="A30" s="3"/>
      <c r="B30" s="42" t="str">
        <f>B25</f>
        <v>Junioren U10 - U17 (2015 - 2007)</v>
      </c>
      <c r="C30" s="24"/>
      <c r="D30" s="25"/>
      <c r="E30" s="26">
        <v>20</v>
      </c>
      <c r="F30" s="27">
        <f>A30*E30</f>
        <v>0</v>
      </c>
    </row>
    <row r="31" spans="1:6" ht="15" customHeight="1" x14ac:dyDescent="0.2"/>
    <row r="32" spans="1:6" ht="15" customHeight="1" x14ac:dyDescent="0.2">
      <c r="A32" s="13" t="s">
        <v>0</v>
      </c>
      <c r="B32" s="15" t="s">
        <v>7</v>
      </c>
      <c r="C32" s="15"/>
      <c r="D32" s="15"/>
      <c r="E32" s="15"/>
      <c r="F32" s="29" t="s">
        <v>2</v>
      </c>
    </row>
    <row r="33" spans="1:7" ht="15" customHeight="1" x14ac:dyDescent="0.2">
      <c r="A33" s="3"/>
      <c r="B33" s="30"/>
      <c r="C33" s="30"/>
      <c r="D33" s="23"/>
      <c r="E33" s="31">
        <v>14</v>
      </c>
      <c r="F33" s="27">
        <f>A33*E33</f>
        <v>0</v>
      </c>
    </row>
    <row r="34" spans="1:7" ht="15" customHeight="1" x14ac:dyDescent="0.2"/>
    <row r="35" spans="1:7" ht="15" customHeight="1" x14ac:dyDescent="0.2"/>
    <row r="36" spans="1:7" s="7" customFormat="1" ht="15" customHeight="1" x14ac:dyDescent="0.2">
      <c r="A36" s="32" t="s">
        <v>9</v>
      </c>
      <c r="B36" s="33"/>
      <c r="C36" s="33"/>
      <c r="D36" s="33"/>
      <c r="E36" s="33"/>
      <c r="F36" s="34">
        <f>SUM(F23:F33)</f>
        <v>0</v>
      </c>
    </row>
    <row r="39" spans="1:7" s="35" customFormat="1" ht="12.75" customHeight="1" x14ac:dyDescent="0.2">
      <c r="A39" s="107" t="s">
        <v>41</v>
      </c>
      <c r="B39" s="107"/>
      <c r="C39" s="107"/>
      <c r="D39" s="107"/>
      <c r="E39" s="107"/>
      <c r="F39" s="107"/>
      <c r="G39" s="107"/>
    </row>
    <row r="40" spans="1:7" s="35" customFormat="1" ht="12.75" customHeight="1" x14ac:dyDescent="0.2">
      <c r="A40" s="107"/>
      <c r="B40" s="107"/>
      <c r="C40" s="107"/>
      <c r="D40" s="107"/>
      <c r="E40" s="107"/>
      <c r="F40" s="107"/>
      <c r="G40" s="107"/>
    </row>
    <row r="41" spans="1:7" s="35" customFormat="1" x14ac:dyDescent="0.2">
      <c r="A41" s="38"/>
    </row>
    <row r="42" spans="1:7" s="35" customFormat="1" x14ac:dyDescent="0.2">
      <c r="A42" s="38"/>
    </row>
    <row r="43" spans="1:7" s="35" customFormat="1" x14ac:dyDescent="0.2">
      <c r="A43" s="39" t="s">
        <v>14</v>
      </c>
      <c r="B43" s="40"/>
      <c r="C43" s="36"/>
    </row>
    <row r="44" spans="1:7" s="35" customFormat="1" x14ac:dyDescent="0.2">
      <c r="A44" s="39" t="s">
        <v>15</v>
      </c>
      <c r="B44" s="40"/>
      <c r="C44" s="1"/>
    </row>
    <row r="45" spans="1:7" s="35" customFormat="1" x14ac:dyDescent="0.2">
      <c r="A45" s="39" t="s">
        <v>16</v>
      </c>
      <c r="B45" s="40"/>
    </row>
    <row r="46" spans="1:7" s="35" customFormat="1" x14ac:dyDescent="0.2">
      <c r="A46" s="39" t="s">
        <v>17</v>
      </c>
      <c r="B46" s="40"/>
    </row>
    <row r="47" spans="1:7" s="35" customFormat="1" x14ac:dyDescent="0.2">
      <c r="A47" s="1" t="s">
        <v>63</v>
      </c>
      <c r="B47" s="40"/>
    </row>
    <row r="48" spans="1:7" s="35" customFormat="1" ht="11.25" x14ac:dyDescent="0.2"/>
    <row r="49" s="35" customFormat="1" ht="11.25" x14ac:dyDescent="0.2"/>
    <row r="50" s="35" customFormat="1" ht="11.25" x14ac:dyDescent="0.2"/>
    <row r="51" s="37" customFormat="1" x14ac:dyDescent="0.2"/>
  </sheetData>
  <sheetProtection sheet="1" objects="1" scenarios="1" selectLockedCells="1"/>
  <mergeCells count="10">
    <mergeCell ref="C13:F13"/>
    <mergeCell ref="C3:F3"/>
    <mergeCell ref="A39:G40"/>
    <mergeCell ref="C12:F12"/>
    <mergeCell ref="C17:D17"/>
    <mergeCell ref="C7:F7"/>
    <mergeCell ref="C8:F8"/>
    <mergeCell ref="C9:F9"/>
    <mergeCell ref="C10:F10"/>
    <mergeCell ref="C11:F11"/>
  </mergeCells>
  <phoneticPr fontId="1" type="noConversion"/>
  <hyperlinks>
    <hyperlink ref="A47" r:id="rId1" xr:uid="{00000000-0004-0000-0000-000000000000}"/>
  </hyperlinks>
  <pageMargins left="0.98425196850393704" right="0.39370078740157483" top="0.98425196850393704" bottom="0.98425196850393704" header="0.51181102362204722" footer="0.51181102362204722"/>
  <pageSetup paperSize="9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85725</xdr:rowOff>
                  </from>
                  <to>
                    <xdr:col>2</xdr:col>
                    <xdr:colOff>390525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447675</xdr:colOff>
                    <xdr:row>14</xdr:row>
                    <xdr:rowOff>85725</xdr:rowOff>
                  </from>
                  <to>
                    <xdr:col>2</xdr:col>
                    <xdr:colOff>971550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" name="Check Box 103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142875</xdr:rowOff>
                  </from>
                  <to>
                    <xdr:col>4</xdr:col>
                    <xdr:colOff>352425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" name="Check Box 104">
              <controlPr defaultSize="0" autoFill="0" autoLine="0" autoPict="0">
                <anchor moveWithCells="1">
                  <from>
                    <xdr:col>4</xdr:col>
                    <xdr:colOff>409575</xdr:colOff>
                    <xdr:row>14</xdr:row>
                    <xdr:rowOff>142875</xdr:rowOff>
                  </from>
                  <to>
                    <xdr:col>5</xdr:col>
                    <xdr:colOff>38100</xdr:colOff>
                    <xdr:row>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showGridLines="0" zoomScaleNormal="100" workbookViewId="0">
      <selection activeCell="A24" sqref="A24"/>
    </sheetView>
  </sheetViews>
  <sheetFormatPr baseColWidth="10" defaultRowHeight="12.75" x14ac:dyDescent="0.2"/>
  <cols>
    <col min="2" max="2" width="10.85546875" customWidth="1"/>
    <col min="4" max="4" width="13.85546875" customWidth="1"/>
    <col min="6" max="6" width="8.42578125" customWidth="1"/>
    <col min="7" max="7" width="12.7109375" customWidth="1"/>
    <col min="8" max="8" width="13" customWidth="1"/>
  </cols>
  <sheetData>
    <row r="1" spans="1:8" ht="20.25" x14ac:dyDescent="0.3">
      <c r="A1" s="43"/>
      <c r="B1" s="43"/>
      <c r="C1" s="44" t="s">
        <v>42</v>
      </c>
      <c r="D1" s="43"/>
      <c r="E1" s="43"/>
      <c r="F1" s="43"/>
      <c r="G1" s="43"/>
      <c r="H1" s="43"/>
    </row>
    <row r="2" spans="1:8" x14ac:dyDescent="0.2">
      <c r="A2" s="43"/>
      <c r="B2" s="43"/>
      <c r="C2" s="45" t="s">
        <v>43</v>
      </c>
      <c r="D2" s="45"/>
      <c r="E2" s="45"/>
      <c r="F2" s="45"/>
      <c r="G2" s="45" t="s">
        <v>54</v>
      </c>
      <c r="H2" s="43"/>
    </row>
    <row r="3" spans="1:8" x14ac:dyDescent="0.2">
      <c r="A3" s="43"/>
      <c r="B3" s="43"/>
      <c r="C3" s="43" t="s">
        <v>64</v>
      </c>
      <c r="D3" s="43"/>
      <c r="E3" s="43"/>
      <c r="F3" s="43"/>
      <c r="G3" s="43"/>
      <c r="H3" s="43"/>
    </row>
    <row r="4" spans="1:8" x14ac:dyDescent="0.2">
      <c r="A4" s="43"/>
      <c r="B4" s="43"/>
      <c r="C4" s="43" t="s">
        <v>21</v>
      </c>
      <c r="D4" s="46" t="str">
        <f>'Bestelllung GM  SVWS G10m'!A47</f>
        <v>schiessen.zsv@gmail.com</v>
      </c>
      <c r="E4" s="43"/>
      <c r="F4" s="43"/>
      <c r="G4" s="43"/>
      <c r="H4" s="43"/>
    </row>
    <row r="5" spans="1:8" x14ac:dyDescent="0.2">
      <c r="A5" s="43"/>
      <c r="B5" s="43"/>
      <c r="C5" s="47"/>
      <c r="D5" s="47"/>
      <c r="E5" s="47"/>
      <c r="F5" s="47"/>
      <c r="G5" s="47"/>
      <c r="H5" s="47"/>
    </row>
    <row r="6" spans="1:8" x14ac:dyDescent="0.2">
      <c r="A6" s="43"/>
      <c r="B6" s="43"/>
      <c r="C6" s="43"/>
      <c r="D6" s="43"/>
      <c r="E6" s="43"/>
      <c r="F6" s="43"/>
      <c r="G6" s="43"/>
      <c r="H6" s="43"/>
    </row>
    <row r="7" spans="1:8" x14ac:dyDescent="0.2">
      <c r="A7" s="43"/>
      <c r="B7" s="43"/>
      <c r="C7" s="43"/>
      <c r="D7" s="43"/>
      <c r="E7" s="43"/>
      <c r="F7" s="43"/>
      <c r="G7" s="43"/>
      <c r="H7" s="43"/>
    </row>
    <row r="8" spans="1:8" x14ac:dyDescent="0.2">
      <c r="A8" s="43"/>
      <c r="B8" s="43"/>
      <c r="C8" s="43"/>
      <c r="D8" s="43"/>
      <c r="E8" s="43"/>
      <c r="F8" s="43"/>
      <c r="G8" s="43"/>
      <c r="H8" s="43"/>
    </row>
    <row r="9" spans="1:8" x14ac:dyDescent="0.2">
      <c r="A9" s="43"/>
      <c r="B9" s="43"/>
      <c r="C9" s="43"/>
      <c r="D9" s="43"/>
      <c r="E9" s="43"/>
      <c r="F9" s="43"/>
      <c r="G9" s="43"/>
      <c r="H9" s="43"/>
    </row>
    <row r="10" spans="1:8" x14ac:dyDescent="0.2">
      <c r="A10" s="43"/>
      <c r="B10" s="43"/>
      <c r="C10" s="43"/>
      <c r="D10" s="43"/>
      <c r="E10" s="43"/>
      <c r="F10" s="48"/>
      <c r="G10" s="43"/>
      <c r="H10" s="43"/>
    </row>
    <row r="11" spans="1:8" ht="18.75" x14ac:dyDescent="0.3">
      <c r="A11" s="43"/>
      <c r="B11" s="43"/>
      <c r="C11" s="43"/>
      <c r="D11" s="43"/>
      <c r="E11" s="43"/>
      <c r="F11" s="49" t="s">
        <v>45</v>
      </c>
      <c r="G11" s="50">
        <f>'Bestelllung GM  SVWS G10m'!C8</f>
        <v>0</v>
      </c>
      <c r="H11" s="51"/>
    </row>
    <row r="12" spans="1:8" ht="15" x14ac:dyDescent="0.2">
      <c r="A12" s="43"/>
      <c r="B12" s="43"/>
      <c r="C12" s="43"/>
      <c r="D12" s="43"/>
      <c r="E12" s="43"/>
      <c r="F12" s="52">
        <f>'Bestelllung GM  SVWS G10m'!C9</f>
        <v>0</v>
      </c>
      <c r="G12" s="43"/>
      <c r="H12" s="43"/>
    </row>
    <row r="13" spans="1:8" ht="15.75" x14ac:dyDescent="0.25">
      <c r="A13" s="43"/>
      <c r="B13" s="43"/>
      <c r="C13" s="43"/>
      <c r="D13" s="43"/>
      <c r="E13" s="53"/>
      <c r="F13" s="54">
        <f>'Bestelllung GM  SVWS G10m'!C10</f>
        <v>0</v>
      </c>
      <c r="G13" s="53"/>
      <c r="H13" s="53"/>
    </row>
    <row r="14" spans="1:8" ht="15.75" x14ac:dyDescent="0.25">
      <c r="A14" s="43"/>
      <c r="B14" s="43"/>
      <c r="C14" s="43"/>
      <c r="D14" s="43"/>
      <c r="E14" s="53"/>
      <c r="F14" s="55">
        <f>'Bestelllung GM  SVWS G10m'!C11</f>
        <v>0</v>
      </c>
      <c r="G14" s="54"/>
      <c r="H14" s="54"/>
    </row>
    <row r="15" spans="1:8" ht="15.75" x14ac:dyDescent="0.25">
      <c r="A15" s="43"/>
      <c r="B15" s="43"/>
      <c r="C15" s="43"/>
      <c r="D15" s="43"/>
      <c r="E15" s="56"/>
      <c r="F15" s="56"/>
      <c r="G15" s="43"/>
      <c r="H15" s="43"/>
    </row>
    <row r="16" spans="1:8" x14ac:dyDescent="0.2">
      <c r="A16" s="43"/>
      <c r="B16" s="43"/>
      <c r="C16" s="43"/>
      <c r="D16" s="43"/>
      <c r="E16" s="43"/>
      <c r="F16" s="43"/>
      <c r="G16" s="43"/>
      <c r="H16" s="43"/>
    </row>
    <row r="17" spans="1:8" ht="15" x14ac:dyDescent="0.2">
      <c r="A17" s="43"/>
      <c r="B17" s="43"/>
      <c r="C17" s="43"/>
      <c r="D17" s="43"/>
      <c r="E17" s="43"/>
      <c r="F17" s="52" t="s">
        <v>46</v>
      </c>
      <c r="G17" s="57">
        <f ca="1">TODAY()</f>
        <v>44808</v>
      </c>
      <c r="H17" s="43"/>
    </row>
    <row r="18" spans="1:8" ht="15" x14ac:dyDescent="0.2">
      <c r="A18" s="43"/>
      <c r="B18" s="43"/>
      <c r="C18" s="43"/>
      <c r="D18" s="43"/>
      <c r="E18" s="52"/>
      <c r="F18" s="58"/>
      <c r="G18" s="58"/>
      <c r="H18" s="43"/>
    </row>
    <row r="19" spans="1:8" x14ac:dyDescent="0.2">
      <c r="A19" s="43"/>
      <c r="B19" s="43"/>
      <c r="C19" s="43"/>
      <c r="D19" s="43"/>
      <c r="E19" s="43"/>
      <c r="F19" s="43"/>
      <c r="G19" s="43"/>
      <c r="H19" s="43"/>
    </row>
    <row r="20" spans="1:8" ht="18" x14ac:dyDescent="0.25">
      <c r="A20" s="59" t="str">
        <f>"Rechnung Gruppenmeisterschaft G10m " &amp;'Bestelllung GM  SVWS G10m'!E4</f>
        <v>Rechnung Gruppenmeisterschaft G10m 2022/2023</v>
      </c>
      <c r="B20" s="43"/>
      <c r="C20" s="43"/>
      <c r="D20" s="43"/>
      <c r="E20" s="52"/>
      <c r="F20" s="58"/>
      <c r="G20" s="58"/>
      <c r="H20" s="43"/>
    </row>
    <row r="21" spans="1:8" ht="15" x14ac:dyDescent="0.2">
      <c r="A21" s="43"/>
      <c r="B21" s="43"/>
      <c r="C21" s="43"/>
      <c r="D21" s="43"/>
      <c r="E21" s="52"/>
      <c r="F21" s="58"/>
      <c r="G21" s="58"/>
      <c r="H21" s="43"/>
    </row>
    <row r="22" spans="1:8" s="60" customFormat="1" ht="15" x14ac:dyDescent="0.2">
      <c r="A22" s="52" t="s">
        <v>47</v>
      </c>
      <c r="B22" s="48"/>
      <c r="C22" s="48"/>
      <c r="D22" s="48"/>
      <c r="E22" s="48"/>
      <c r="F22" s="48"/>
      <c r="G22" s="48"/>
      <c r="H22" s="48"/>
    </row>
    <row r="23" spans="1:8" ht="15.75" x14ac:dyDescent="0.25">
      <c r="A23" s="61"/>
      <c r="B23" s="43"/>
      <c r="C23" s="43"/>
      <c r="D23" s="43"/>
      <c r="E23" s="43"/>
      <c r="F23" s="43"/>
      <c r="G23" s="43"/>
      <c r="H23" s="43"/>
    </row>
    <row r="24" spans="1:8" ht="15" x14ac:dyDescent="0.2">
      <c r="A24" s="52" t="s">
        <v>70</v>
      </c>
      <c r="B24" s="43"/>
      <c r="C24" s="43"/>
      <c r="D24" s="43"/>
      <c r="E24" s="43"/>
      <c r="F24" s="43"/>
      <c r="G24" s="43"/>
      <c r="H24" s="43"/>
    </row>
    <row r="25" spans="1:8" ht="15.75" x14ac:dyDescent="0.25">
      <c r="A25" s="61"/>
      <c r="B25" s="43"/>
      <c r="C25" s="43"/>
      <c r="D25" s="43"/>
      <c r="E25" s="43"/>
      <c r="F25" s="43"/>
      <c r="G25" s="43"/>
      <c r="H25" s="43"/>
    </row>
    <row r="26" spans="1:8" ht="15.75" x14ac:dyDescent="0.25">
      <c r="A26" s="61" t="s">
        <v>0</v>
      </c>
      <c r="B26" s="61" t="s">
        <v>48</v>
      </c>
      <c r="C26" s="61"/>
      <c r="D26" s="61"/>
      <c r="E26" s="61" t="s">
        <v>49</v>
      </c>
      <c r="F26" s="43"/>
      <c r="G26" s="120" t="s">
        <v>2</v>
      </c>
      <c r="H26" s="120"/>
    </row>
    <row r="27" spans="1:8" ht="15.75" x14ac:dyDescent="0.25">
      <c r="A27" s="61"/>
      <c r="B27" s="61"/>
      <c r="C27" s="61"/>
      <c r="D27" s="61"/>
      <c r="E27" s="61"/>
      <c r="F27" s="43"/>
      <c r="G27" s="62"/>
      <c r="H27" s="62"/>
    </row>
    <row r="28" spans="1:8" ht="15.75" x14ac:dyDescent="0.25">
      <c r="A28" s="63">
        <f>'Bestelllung GM  SVWS G10m'!A23</f>
        <v>0</v>
      </c>
      <c r="B28" s="119" t="s">
        <v>52</v>
      </c>
      <c r="C28" s="119"/>
      <c r="D28" s="119"/>
      <c r="E28" s="65">
        <f>'Bestelllung GM  SVWS G10m'!E23</f>
        <v>85</v>
      </c>
      <c r="F28" s="52"/>
      <c r="G28" s="66">
        <f>A28*E28</f>
        <v>0</v>
      </c>
      <c r="H28" s="66"/>
    </row>
    <row r="29" spans="1:8" ht="15.75" x14ac:dyDescent="0.25">
      <c r="A29" s="63">
        <f>'Bestelllung GM  SVWS G10m'!A24</f>
        <v>0</v>
      </c>
      <c r="B29" s="119" t="s">
        <v>55</v>
      </c>
      <c r="C29" s="119"/>
      <c r="D29" s="119"/>
      <c r="E29" s="65">
        <f>'Bestelllung GM  SVWS G10m'!E24</f>
        <v>75</v>
      </c>
      <c r="F29" s="52"/>
      <c r="G29" s="66">
        <f>A29*E29</f>
        <v>0</v>
      </c>
      <c r="H29" s="66"/>
    </row>
    <row r="30" spans="1:8" ht="15.75" x14ac:dyDescent="0.25">
      <c r="A30" s="63">
        <f>'Bestelllung GM  SVWS G10m'!A25</f>
        <v>0</v>
      </c>
      <c r="B30" s="119" t="s">
        <v>56</v>
      </c>
      <c r="C30" s="119"/>
      <c r="D30" s="119"/>
      <c r="E30" s="65">
        <f>'Bestelllung GM  SVWS G10m'!E25</f>
        <v>65</v>
      </c>
      <c r="F30" s="52"/>
      <c r="G30" s="66">
        <f>A30*E30</f>
        <v>0</v>
      </c>
      <c r="H30" s="66"/>
    </row>
    <row r="31" spans="1:8" ht="7.5" customHeight="1" x14ac:dyDescent="0.25">
      <c r="A31" s="63"/>
      <c r="B31" s="64"/>
      <c r="C31" s="64"/>
      <c r="D31" s="64"/>
      <c r="E31" s="65"/>
      <c r="F31" s="52"/>
      <c r="G31" s="66"/>
      <c r="H31" s="66"/>
    </row>
    <row r="32" spans="1:8" ht="15.75" x14ac:dyDescent="0.25">
      <c r="A32" s="63">
        <f>'Bestelllung GM  SVWS G10m'!A28</f>
        <v>0</v>
      </c>
      <c r="B32" s="119" t="s">
        <v>53</v>
      </c>
      <c r="C32" s="119"/>
      <c r="D32" s="119"/>
      <c r="E32" s="65">
        <f>'Bestelllung GM  SVWS G10m'!E28</f>
        <v>35</v>
      </c>
      <c r="F32" s="52"/>
      <c r="G32" s="66">
        <f>A32*E32</f>
        <v>0</v>
      </c>
      <c r="H32" s="66"/>
    </row>
    <row r="33" spans="1:8" ht="15.75" x14ac:dyDescent="0.25">
      <c r="A33" s="63">
        <f>'Bestelllung GM  SVWS G10m'!A29</f>
        <v>0</v>
      </c>
      <c r="B33" s="119" t="s">
        <v>57</v>
      </c>
      <c r="C33" s="119"/>
      <c r="D33" s="119"/>
      <c r="E33" s="65">
        <f>'Bestelllung GM  SVWS G10m'!E29</f>
        <v>30</v>
      </c>
      <c r="F33" s="52"/>
      <c r="G33" s="66">
        <f>A33*E33</f>
        <v>0</v>
      </c>
      <c r="H33" s="67"/>
    </row>
    <row r="34" spans="1:8" ht="15.75" x14ac:dyDescent="0.25">
      <c r="A34" s="63">
        <f>'Bestelllung GM  SVWS G10m'!A30</f>
        <v>0</v>
      </c>
      <c r="B34" s="119" t="s">
        <v>58</v>
      </c>
      <c r="C34" s="119"/>
      <c r="D34" s="119"/>
      <c r="E34" s="65">
        <f>'Bestelllung GM  SVWS G10m'!E30</f>
        <v>20</v>
      </c>
      <c r="F34" s="52"/>
      <c r="G34" s="66">
        <f>A34*E34</f>
        <v>0</v>
      </c>
      <c r="H34" s="67"/>
    </row>
    <row r="35" spans="1:8" ht="15.75" x14ac:dyDescent="0.25">
      <c r="A35" s="63"/>
      <c r="B35" s="68"/>
      <c r="C35" s="68"/>
      <c r="D35" s="68"/>
      <c r="E35" s="65"/>
      <c r="F35" s="52"/>
      <c r="G35" s="67"/>
      <c r="H35" s="67"/>
    </row>
    <row r="36" spans="1:8" ht="20.100000000000001" customHeight="1" x14ac:dyDescent="0.2">
      <c r="A36" s="69" t="s">
        <v>50</v>
      </c>
      <c r="B36" s="70"/>
      <c r="C36" s="70"/>
      <c r="D36" s="70"/>
      <c r="E36" s="70"/>
      <c r="F36" s="70"/>
      <c r="G36" s="71">
        <f>SUM(G28:G34)</f>
        <v>0</v>
      </c>
      <c r="H36" s="72"/>
    </row>
    <row r="37" spans="1:8" ht="15.75" x14ac:dyDescent="0.2">
      <c r="A37" s="73"/>
      <c r="B37" s="74"/>
      <c r="C37" s="74"/>
      <c r="D37" s="74"/>
      <c r="E37" s="74"/>
      <c r="F37" s="74"/>
      <c r="G37" s="75"/>
      <c r="H37" s="75"/>
    </row>
    <row r="38" spans="1:8" ht="12.75" customHeight="1" x14ac:dyDescent="0.2">
      <c r="A38" s="118" t="s">
        <v>68</v>
      </c>
      <c r="B38" s="118"/>
      <c r="C38" s="118"/>
      <c r="D38" s="118"/>
      <c r="E38" s="118"/>
      <c r="F38" s="118"/>
      <c r="G38" s="118"/>
      <c r="H38" s="118"/>
    </row>
    <row r="39" spans="1:8" ht="12.75" customHeight="1" x14ac:dyDescent="0.2">
      <c r="A39" s="118"/>
      <c r="B39" s="118"/>
      <c r="C39" s="118"/>
      <c r="D39" s="118"/>
      <c r="E39" s="118"/>
      <c r="F39" s="118"/>
      <c r="G39" s="118"/>
      <c r="H39" s="118"/>
    </row>
    <row r="40" spans="1:8" ht="12.75" customHeight="1" x14ac:dyDescent="0.2">
      <c r="A40" s="118"/>
      <c r="B40" s="118"/>
      <c r="C40" s="118"/>
      <c r="D40" s="118"/>
      <c r="E40" s="118"/>
      <c r="F40" s="118"/>
      <c r="G40" s="118"/>
      <c r="H40" s="118"/>
    </row>
    <row r="41" spans="1:8" ht="12.75" customHeight="1" x14ac:dyDescent="0.2">
      <c r="A41" s="118"/>
      <c r="B41" s="118"/>
      <c r="C41" s="118"/>
      <c r="D41" s="118"/>
      <c r="E41" s="118"/>
      <c r="F41" s="118"/>
      <c r="G41" s="118"/>
      <c r="H41" s="118"/>
    </row>
    <row r="42" spans="1:8" ht="15" customHeight="1" x14ac:dyDescent="0.2">
      <c r="A42" s="118"/>
      <c r="B42" s="118"/>
      <c r="C42" s="118"/>
      <c r="D42" s="118"/>
      <c r="E42" s="118"/>
      <c r="F42" s="118"/>
      <c r="G42" s="118"/>
      <c r="H42" s="118"/>
    </row>
    <row r="43" spans="1:8" ht="15" x14ac:dyDescent="0.2">
      <c r="A43" s="76"/>
      <c r="B43" s="76"/>
      <c r="C43" s="76"/>
      <c r="D43" s="76"/>
      <c r="E43" s="76"/>
      <c r="F43" s="76"/>
      <c r="G43" s="76"/>
      <c r="H43" s="76"/>
    </row>
    <row r="44" spans="1:8" ht="12" customHeight="1" x14ac:dyDescent="0.2">
      <c r="A44" s="118" t="s">
        <v>69</v>
      </c>
      <c r="B44" s="118"/>
      <c r="C44" s="118"/>
      <c r="D44" s="118"/>
      <c r="E44" s="118"/>
      <c r="F44" s="118"/>
      <c r="G44" s="118"/>
      <c r="H44" s="118"/>
    </row>
    <row r="45" spans="1:8" ht="12" customHeight="1" x14ac:dyDescent="0.2">
      <c r="A45" s="118"/>
      <c r="B45" s="118"/>
      <c r="C45" s="118"/>
      <c r="D45" s="118"/>
      <c r="E45" s="118"/>
      <c r="F45" s="118"/>
      <c r="G45" s="118"/>
      <c r="H45" s="118"/>
    </row>
    <row r="46" spans="1:8" ht="12" customHeight="1" x14ac:dyDescent="0.2">
      <c r="A46" s="118"/>
      <c r="B46" s="118"/>
      <c r="C46" s="118"/>
      <c r="D46" s="118"/>
      <c r="E46" s="118"/>
      <c r="F46" s="118"/>
      <c r="G46" s="118"/>
      <c r="H46" s="118"/>
    </row>
    <row r="47" spans="1:8" ht="12" customHeight="1" x14ac:dyDescent="0.2">
      <c r="A47" s="118"/>
      <c r="B47" s="118"/>
      <c r="C47" s="118"/>
      <c r="D47" s="118"/>
      <c r="E47" s="118"/>
      <c r="F47" s="118"/>
      <c r="G47" s="118"/>
      <c r="H47" s="118"/>
    </row>
    <row r="48" spans="1:8" ht="12" customHeight="1" x14ac:dyDescent="0.2">
      <c r="A48" s="76"/>
      <c r="B48" s="76"/>
      <c r="C48" s="76"/>
      <c r="D48" s="76"/>
      <c r="E48" s="76"/>
      <c r="F48" s="76"/>
      <c r="G48" s="76"/>
      <c r="H48" s="76"/>
    </row>
    <row r="49" spans="1:8" ht="12" customHeight="1" x14ac:dyDescent="0.2">
      <c r="A49" s="76"/>
      <c r="B49" s="76"/>
      <c r="C49" s="76"/>
      <c r="D49" s="76"/>
      <c r="E49" s="76"/>
      <c r="F49" s="76"/>
      <c r="G49" s="76"/>
      <c r="H49" s="76"/>
    </row>
    <row r="50" spans="1:8" ht="15" x14ac:dyDescent="0.2">
      <c r="A50" s="52"/>
      <c r="B50" s="52"/>
      <c r="C50" s="52"/>
      <c r="D50" s="52"/>
      <c r="E50" s="52" t="s">
        <v>51</v>
      </c>
      <c r="F50" s="52"/>
      <c r="G50" s="52"/>
      <c r="H50" s="52"/>
    </row>
    <row r="51" spans="1:8" ht="18.75" x14ac:dyDescent="0.2">
      <c r="A51" s="77"/>
      <c r="B51" s="77"/>
      <c r="C51" s="77"/>
      <c r="D51" s="77"/>
      <c r="E51" s="78" t="s">
        <v>14</v>
      </c>
      <c r="F51" s="77"/>
      <c r="G51" s="77"/>
      <c r="H51" s="77"/>
    </row>
    <row r="52" spans="1:8" x14ac:dyDescent="0.2">
      <c r="A52" s="43"/>
      <c r="B52" s="43"/>
      <c r="C52" s="43"/>
      <c r="D52" s="43"/>
      <c r="E52" s="79" t="s">
        <v>44</v>
      </c>
      <c r="F52" s="43"/>
      <c r="G52" s="43"/>
      <c r="H52" s="43"/>
    </row>
    <row r="53" spans="1:8" x14ac:dyDescent="0.2">
      <c r="A53" s="43"/>
      <c r="B53" s="43"/>
      <c r="C53" s="43"/>
      <c r="D53" s="43"/>
      <c r="E53" s="79" t="s">
        <v>10</v>
      </c>
      <c r="F53" s="43"/>
      <c r="G53" s="43"/>
      <c r="H53" s="43"/>
    </row>
    <row r="54" spans="1:8" x14ac:dyDescent="0.2">
      <c r="A54" s="43"/>
      <c r="B54" s="43"/>
      <c r="C54" s="43"/>
      <c r="D54" s="43"/>
      <c r="E54" s="43"/>
      <c r="F54" s="43"/>
      <c r="G54" s="43"/>
      <c r="H54" s="43"/>
    </row>
  </sheetData>
  <sheetProtection sheet="1" objects="1" scenarios="1" selectLockedCells="1"/>
  <mergeCells count="9">
    <mergeCell ref="A44:H47"/>
    <mergeCell ref="B30:D30"/>
    <mergeCell ref="B33:D33"/>
    <mergeCell ref="B34:D34"/>
    <mergeCell ref="G26:H26"/>
    <mergeCell ref="B28:D28"/>
    <mergeCell ref="B29:D29"/>
    <mergeCell ref="B32:D32"/>
    <mergeCell ref="A38:H42"/>
  </mergeCells>
  <conditionalFormatting sqref="A28:A34">
    <cfRule type="cellIs" dxfId="0" priority="1" stopIfTrue="1" operator="equal">
      <formula>0</formula>
    </cfRule>
  </conditionalFormatting>
  <pageMargins left="0.70866141732283472" right="0.31496062992125984" top="0.78740157480314965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8"/>
  <sheetViews>
    <sheetView topLeftCell="A3" zoomScaleNormal="100" workbookViewId="0">
      <selection activeCell="B5" sqref="B5"/>
    </sheetView>
  </sheetViews>
  <sheetFormatPr baseColWidth="10" defaultColWidth="11.42578125" defaultRowHeight="15" x14ac:dyDescent="0.2"/>
  <cols>
    <col min="1" max="1" width="14.140625" style="82" customWidth="1"/>
    <col min="2" max="2" width="8.7109375" style="82" customWidth="1"/>
    <col min="3" max="19" width="6.85546875" style="82" customWidth="1"/>
    <col min="20" max="20" width="7.28515625" style="82" customWidth="1"/>
    <col min="21" max="16384" width="11.42578125" style="82"/>
  </cols>
  <sheetData>
    <row r="1" spans="1:21" ht="18" x14ac:dyDescent="0.2">
      <c r="A1" s="80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21" t="s">
        <v>59</v>
      </c>
      <c r="S1" s="121"/>
    </row>
    <row r="2" spans="1:21" ht="18" x14ac:dyDescent="0.2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21"/>
      <c r="S2" s="121"/>
    </row>
    <row r="4" spans="1:21" ht="31.5" x14ac:dyDescent="0.2">
      <c r="A4" s="83" t="s">
        <v>24</v>
      </c>
      <c r="B4" s="84">
        <v>2023</v>
      </c>
      <c r="C4" s="85"/>
      <c r="J4" s="82" t="s">
        <v>25</v>
      </c>
    </row>
    <row r="5" spans="1:21" ht="15.75" x14ac:dyDescent="0.2">
      <c r="A5" s="83"/>
    </row>
    <row r="6" spans="1:21" s="87" customFormat="1" ht="12.75" customHeight="1" x14ac:dyDescent="0.2">
      <c r="A6" s="86"/>
      <c r="B6" s="122" t="s">
        <v>26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1:21" s="89" customFormat="1" ht="15.75" x14ac:dyDescent="0.2">
      <c r="A7" s="88" t="s">
        <v>27</v>
      </c>
      <c r="B7" s="125" t="s">
        <v>28</v>
      </c>
      <c r="C7" s="126"/>
      <c r="D7" s="127" t="s">
        <v>29</v>
      </c>
      <c r="E7" s="128"/>
      <c r="F7" s="129"/>
      <c r="G7" s="130" t="s">
        <v>30</v>
      </c>
      <c r="H7" s="131"/>
      <c r="I7" s="132" t="s">
        <v>31</v>
      </c>
      <c r="J7" s="133"/>
      <c r="K7" s="134" t="s">
        <v>32</v>
      </c>
      <c r="L7" s="135"/>
      <c r="M7" s="136" t="s">
        <v>33</v>
      </c>
      <c r="N7" s="137"/>
      <c r="O7" s="138" t="s">
        <v>3</v>
      </c>
      <c r="P7" s="139"/>
      <c r="Q7" s="139"/>
      <c r="R7" s="139"/>
      <c r="S7" s="139"/>
    </row>
    <row r="8" spans="1:21" ht="22.5" customHeight="1" x14ac:dyDescent="0.2">
      <c r="A8" s="90" t="s">
        <v>34</v>
      </c>
      <c r="B8" s="91">
        <v>8</v>
      </c>
      <c r="C8" s="91">
        <f>+B8+1</f>
        <v>9</v>
      </c>
      <c r="D8" s="91">
        <f t="shared" ref="D8:O8" si="0">+C8+1</f>
        <v>10</v>
      </c>
      <c r="E8" s="91">
        <f t="shared" si="0"/>
        <v>11</v>
      </c>
      <c r="F8" s="91">
        <f t="shared" si="0"/>
        <v>12</v>
      </c>
      <c r="G8" s="91">
        <f t="shared" si="0"/>
        <v>13</v>
      </c>
      <c r="H8" s="91">
        <f t="shared" si="0"/>
        <v>14</v>
      </c>
      <c r="I8" s="91">
        <f t="shared" si="0"/>
        <v>15</v>
      </c>
      <c r="J8" s="91">
        <f t="shared" si="0"/>
        <v>16</v>
      </c>
      <c r="K8" s="91">
        <f t="shared" si="0"/>
        <v>17</v>
      </c>
      <c r="L8" s="91">
        <f t="shared" si="0"/>
        <v>18</v>
      </c>
      <c r="M8" s="91">
        <f t="shared" si="0"/>
        <v>19</v>
      </c>
      <c r="N8" s="91">
        <f t="shared" si="0"/>
        <v>20</v>
      </c>
      <c r="O8" s="91">
        <f t="shared" si="0"/>
        <v>21</v>
      </c>
      <c r="P8" s="91">
        <f>+O8+1</f>
        <v>22</v>
      </c>
      <c r="Q8" s="91">
        <f>+P8+1</f>
        <v>23</v>
      </c>
      <c r="R8" s="91">
        <f>+Q8+1</f>
        <v>24</v>
      </c>
      <c r="S8" s="91">
        <f>+R8+1</f>
        <v>25</v>
      </c>
    </row>
    <row r="9" spans="1:21" ht="22.5" customHeight="1" x14ac:dyDescent="0.2">
      <c r="A9" s="90" t="s">
        <v>35</v>
      </c>
      <c r="B9" s="92">
        <f t="shared" ref="B9:S9" si="1">+$B$4-B8</f>
        <v>2015</v>
      </c>
      <c r="C9" s="92">
        <f t="shared" si="1"/>
        <v>2014</v>
      </c>
      <c r="D9" s="92">
        <f t="shared" si="1"/>
        <v>2013</v>
      </c>
      <c r="E9" s="92">
        <f t="shared" si="1"/>
        <v>2012</v>
      </c>
      <c r="F9" s="92">
        <f t="shared" si="1"/>
        <v>2011</v>
      </c>
      <c r="G9" s="92">
        <f t="shared" si="1"/>
        <v>2010</v>
      </c>
      <c r="H9" s="92">
        <f t="shared" si="1"/>
        <v>2009</v>
      </c>
      <c r="I9" s="92">
        <f t="shared" si="1"/>
        <v>2008</v>
      </c>
      <c r="J9" s="92">
        <f t="shared" si="1"/>
        <v>2007</v>
      </c>
      <c r="K9" s="92">
        <f t="shared" si="1"/>
        <v>2006</v>
      </c>
      <c r="L9" s="92">
        <f t="shared" si="1"/>
        <v>2005</v>
      </c>
      <c r="M9" s="92">
        <f t="shared" si="1"/>
        <v>2004</v>
      </c>
      <c r="N9" s="92">
        <f t="shared" si="1"/>
        <v>2003</v>
      </c>
      <c r="O9" s="92">
        <f t="shared" si="1"/>
        <v>2002</v>
      </c>
      <c r="P9" s="92">
        <f t="shared" si="1"/>
        <v>2001</v>
      </c>
      <c r="Q9" s="92">
        <f t="shared" si="1"/>
        <v>2000</v>
      </c>
      <c r="R9" s="92">
        <f t="shared" si="1"/>
        <v>1999</v>
      </c>
      <c r="S9" s="92">
        <f t="shared" si="1"/>
        <v>1998</v>
      </c>
    </row>
    <row r="11" spans="1:21" x14ac:dyDescent="0.2">
      <c r="B11" s="93"/>
      <c r="S11" s="89"/>
      <c r="U11" s="94"/>
    </row>
    <row r="12" spans="1:21" s="95" customFormat="1" ht="15.75" x14ac:dyDescent="0.2">
      <c r="A12" s="88" t="s">
        <v>27</v>
      </c>
      <c r="B12" s="139" t="s">
        <v>36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21" ht="22.5" customHeight="1" x14ac:dyDescent="0.2">
      <c r="A13" s="90" t="s">
        <v>34</v>
      </c>
      <c r="B13" s="91">
        <v>26</v>
      </c>
      <c r="C13" s="91">
        <f>+B13+1</f>
        <v>27</v>
      </c>
      <c r="D13" s="91">
        <f t="shared" ref="D13:S13" si="2">+C13+1</f>
        <v>28</v>
      </c>
      <c r="E13" s="91">
        <f t="shared" si="2"/>
        <v>29</v>
      </c>
      <c r="F13" s="91">
        <f t="shared" si="2"/>
        <v>30</v>
      </c>
      <c r="G13" s="91">
        <f t="shared" si="2"/>
        <v>31</v>
      </c>
      <c r="H13" s="91">
        <f t="shared" si="2"/>
        <v>32</v>
      </c>
      <c r="I13" s="91">
        <f t="shared" si="2"/>
        <v>33</v>
      </c>
      <c r="J13" s="91">
        <f t="shared" si="2"/>
        <v>34</v>
      </c>
      <c r="K13" s="91">
        <f t="shared" si="2"/>
        <v>35</v>
      </c>
      <c r="L13" s="91">
        <f t="shared" si="2"/>
        <v>36</v>
      </c>
      <c r="M13" s="91">
        <f t="shared" si="2"/>
        <v>37</v>
      </c>
      <c r="N13" s="91">
        <f t="shared" si="2"/>
        <v>38</v>
      </c>
      <c r="O13" s="91">
        <f t="shared" si="2"/>
        <v>39</v>
      </c>
      <c r="P13" s="91">
        <f t="shared" si="2"/>
        <v>40</v>
      </c>
      <c r="Q13" s="91">
        <f t="shared" si="2"/>
        <v>41</v>
      </c>
      <c r="R13" s="91">
        <f t="shared" si="2"/>
        <v>42</v>
      </c>
      <c r="S13" s="91">
        <f t="shared" si="2"/>
        <v>43</v>
      </c>
    </row>
    <row r="14" spans="1:21" ht="22.5" customHeight="1" x14ac:dyDescent="0.2">
      <c r="A14" s="90" t="s">
        <v>35</v>
      </c>
      <c r="B14" s="92">
        <f t="shared" ref="B14:S14" si="3">+$B$4-B13</f>
        <v>1997</v>
      </c>
      <c r="C14" s="92">
        <f t="shared" si="3"/>
        <v>1996</v>
      </c>
      <c r="D14" s="92">
        <f t="shared" si="3"/>
        <v>1995</v>
      </c>
      <c r="E14" s="92">
        <f t="shared" si="3"/>
        <v>1994</v>
      </c>
      <c r="F14" s="92">
        <f t="shared" si="3"/>
        <v>1993</v>
      </c>
      <c r="G14" s="92">
        <f t="shared" si="3"/>
        <v>1992</v>
      </c>
      <c r="H14" s="92">
        <f t="shared" si="3"/>
        <v>1991</v>
      </c>
      <c r="I14" s="92">
        <f t="shared" si="3"/>
        <v>1990</v>
      </c>
      <c r="J14" s="92">
        <f t="shared" si="3"/>
        <v>1989</v>
      </c>
      <c r="K14" s="92">
        <f t="shared" si="3"/>
        <v>1988</v>
      </c>
      <c r="L14" s="92">
        <f t="shared" si="3"/>
        <v>1987</v>
      </c>
      <c r="M14" s="92">
        <f t="shared" si="3"/>
        <v>1986</v>
      </c>
      <c r="N14" s="92">
        <f t="shared" si="3"/>
        <v>1985</v>
      </c>
      <c r="O14" s="92">
        <f t="shared" si="3"/>
        <v>1984</v>
      </c>
      <c r="P14" s="92">
        <f t="shared" si="3"/>
        <v>1983</v>
      </c>
      <c r="Q14" s="92">
        <f t="shared" si="3"/>
        <v>1982</v>
      </c>
      <c r="R14" s="92">
        <f t="shared" si="3"/>
        <v>1981</v>
      </c>
      <c r="S14" s="92">
        <f t="shared" si="3"/>
        <v>1980</v>
      </c>
    </row>
    <row r="16" spans="1:21" s="87" customFormat="1" ht="12" x14ac:dyDescent="0.2">
      <c r="B16" s="93"/>
      <c r="Q16" s="96"/>
    </row>
    <row r="17" spans="1:19" s="95" customFormat="1" ht="15.75" x14ac:dyDescent="0.2">
      <c r="A17" s="88" t="s">
        <v>27</v>
      </c>
      <c r="B17" s="139" t="s">
        <v>3</v>
      </c>
      <c r="C17" s="140"/>
      <c r="D17" s="141" t="s">
        <v>37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/>
      <c r="R17" s="144" t="s">
        <v>38</v>
      </c>
      <c r="S17" s="145"/>
    </row>
    <row r="18" spans="1:19" ht="22.5" customHeight="1" x14ac:dyDescent="0.2">
      <c r="A18" s="90" t="s">
        <v>34</v>
      </c>
      <c r="B18" s="91">
        <v>44</v>
      </c>
      <c r="C18" s="91">
        <f>+B18+1</f>
        <v>45</v>
      </c>
      <c r="D18" s="91">
        <f>+C18+1</f>
        <v>46</v>
      </c>
      <c r="E18" s="91">
        <f>+D18+1</f>
        <v>47</v>
      </c>
      <c r="F18" s="91">
        <f>+E18+1</f>
        <v>48</v>
      </c>
      <c r="G18" s="91">
        <f>+F18+1</f>
        <v>49</v>
      </c>
      <c r="H18" s="91">
        <f t="shared" ref="H18:S18" si="4">+G18+1</f>
        <v>50</v>
      </c>
      <c r="I18" s="91">
        <f t="shared" si="4"/>
        <v>51</v>
      </c>
      <c r="J18" s="91">
        <f t="shared" si="4"/>
        <v>52</v>
      </c>
      <c r="K18" s="91">
        <f t="shared" si="4"/>
        <v>53</v>
      </c>
      <c r="L18" s="91">
        <f t="shared" si="4"/>
        <v>54</v>
      </c>
      <c r="M18" s="91">
        <f t="shared" si="4"/>
        <v>55</v>
      </c>
      <c r="N18" s="91">
        <f t="shared" si="4"/>
        <v>56</v>
      </c>
      <c r="O18" s="91">
        <f t="shared" si="4"/>
        <v>57</v>
      </c>
      <c r="P18" s="91">
        <f t="shared" si="4"/>
        <v>58</v>
      </c>
      <c r="Q18" s="91">
        <f t="shared" si="4"/>
        <v>59</v>
      </c>
      <c r="R18" s="91">
        <f t="shared" si="4"/>
        <v>60</v>
      </c>
      <c r="S18" s="91">
        <f t="shared" si="4"/>
        <v>61</v>
      </c>
    </row>
    <row r="19" spans="1:19" ht="22.5" customHeight="1" x14ac:dyDescent="0.2">
      <c r="A19" s="90" t="s">
        <v>35</v>
      </c>
      <c r="B19" s="92">
        <f t="shared" ref="B19:S19" si="5">+$B$4-B18</f>
        <v>1979</v>
      </c>
      <c r="C19" s="92">
        <f t="shared" si="5"/>
        <v>1978</v>
      </c>
      <c r="D19" s="92">
        <f t="shared" si="5"/>
        <v>1977</v>
      </c>
      <c r="E19" s="92">
        <f t="shared" si="5"/>
        <v>1976</v>
      </c>
      <c r="F19" s="92">
        <f t="shared" si="5"/>
        <v>1975</v>
      </c>
      <c r="G19" s="92">
        <f t="shared" si="5"/>
        <v>1974</v>
      </c>
      <c r="H19" s="92">
        <f t="shared" si="5"/>
        <v>1973</v>
      </c>
      <c r="I19" s="92">
        <f t="shared" si="5"/>
        <v>1972</v>
      </c>
      <c r="J19" s="92">
        <f t="shared" si="5"/>
        <v>1971</v>
      </c>
      <c r="K19" s="92">
        <f t="shared" si="5"/>
        <v>1970</v>
      </c>
      <c r="L19" s="92">
        <f t="shared" si="5"/>
        <v>1969</v>
      </c>
      <c r="M19" s="92">
        <f t="shared" si="5"/>
        <v>1968</v>
      </c>
      <c r="N19" s="92">
        <f t="shared" si="5"/>
        <v>1967</v>
      </c>
      <c r="O19" s="92">
        <f t="shared" si="5"/>
        <v>1966</v>
      </c>
      <c r="P19" s="92">
        <f t="shared" si="5"/>
        <v>1965</v>
      </c>
      <c r="Q19" s="92">
        <f t="shared" si="5"/>
        <v>1964</v>
      </c>
      <c r="R19" s="92">
        <f t="shared" si="5"/>
        <v>1963</v>
      </c>
      <c r="S19" s="92">
        <f t="shared" si="5"/>
        <v>1962</v>
      </c>
    </row>
    <row r="21" spans="1:19" s="94" customFormat="1" ht="12" x14ac:dyDescent="0.2">
      <c r="A21" s="97"/>
      <c r="B21" s="93"/>
      <c r="C21" s="97"/>
      <c r="D21" s="97"/>
      <c r="E21" s="97"/>
      <c r="F21" s="97"/>
      <c r="G21" s="97"/>
      <c r="H21" s="97"/>
      <c r="I21" s="98"/>
      <c r="J21" s="97"/>
      <c r="K21" s="97"/>
      <c r="L21" s="97"/>
      <c r="M21" s="97"/>
      <c r="N21" s="97"/>
      <c r="O21" s="97"/>
      <c r="P21" s="97"/>
      <c r="Q21" s="97"/>
      <c r="R21" s="97"/>
      <c r="S21" s="98"/>
    </row>
    <row r="22" spans="1:19" s="95" customFormat="1" ht="15.75" x14ac:dyDescent="0.2">
      <c r="A22" s="88" t="s">
        <v>27</v>
      </c>
      <c r="B22" s="145" t="s">
        <v>38</v>
      </c>
      <c r="C22" s="145"/>
      <c r="D22" s="145"/>
      <c r="E22" s="145"/>
      <c r="F22" s="145"/>
      <c r="G22" s="145"/>
      <c r="H22" s="145"/>
      <c r="I22" s="146"/>
      <c r="J22" s="147" t="s">
        <v>39</v>
      </c>
      <c r="K22" s="148"/>
      <c r="L22" s="148"/>
      <c r="M22" s="148"/>
      <c r="N22" s="148"/>
      <c r="O22" s="148"/>
      <c r="P22" s="148"/>
      <c r="Q22" s="148"/>
      <c r="R22" s="148"/>
      <c r="S22" s="149"/>
    </row>
    <row r="23" spans="1:19" ht="22.5" customHeight="1" x14ac:dyDescent="0.2">
      <c r="A23" s="90" t="s">
        <v>34</v>
      </c>
      <c r="B23" s="91">
        <v>62</v>
      </c>
      <c r="C23" s="91">
        <f>+B23+1</f>
        <v>63</v>
      </c>
      <c r="D23" s="91">
        <f t="shared" ref="D23:S23" si="6">+C23+1</f>
        <v>64</v>
      </c>
      <c r="E23" s="91">
        <f t="shared" si="6"/>
        <v>65</v>
      </c>
      <c r="F23" s="91">
        <f t="shared" si="6"/>
        <v>66</v>
      </c>
      <c r="G23" s="91">
        <f t="shared" si="6"/>
        <v>67</v>
      </c>
      <c r="H23" s="91">
        <f t="shared" si="6"/>
        <v>68</v>
      </c>
      <c r="I23" s="91">
        <f t="shared" si="6"/>
        <v>69</v>
      </c>
      <c r="J23" s="91">
        <f t="shared" si="6"/>
        <v>70</v>
      </c>
      <c r="K23" s="91">
        <f t="shared" si="6"/>
        <v>71</v>
      </c>
      <c r="L23" s="91">
        <f t="shared" si="6"/>
        <v>72</v>
      </c>
      <c r="M23" s="91">
        <f t="shared" si="6"/>
        <v>73</v>
      </c>
      <c r="N23" s="91">
        <f t="shared" si="6"/>
        <v>74</v>
      </c>
      <c r="O23" s="91">
        <f t="shared" si="6"/>
        <v>75</v>
      </c>
      <c r="P23" s="91">
        <f t="shared" si="6"/>
        <v>76</v>
      </c>
      <c r="Q23" s="91">
        <f t="shared" si="6"/>
        <v>77</v>
      </c>
      <c r="R23" s="91">
        <f t="shared" si="6"/>
        <v>78</v>
      </c>
      <c r="S23" s="91">
        <f t="shared" si="6"/>
        <v>79</v>
      </c>
    </row>
    <row r="24" spans="1:19" ht="22.5" customHeight="1" x14ac:dyDescent="0.2">
      <c r="A24" s="90" t="s">
        <v>35</v>
      </c>
      <c r="B24" s="92">
        <f t="shared" ref="B24:S24" si="7">+$B$4-B23</f>
        <v>1961</v>
      </c>
      <c r="C24" s="92">
        <f t="shared" si="7"/>
        <v>1960</v>
      </c>
      <c r="D24" s="92">
        <f t="shared" si="7"/>
        <v>1959</v>
      </c>
      <c r="E24" s="92">
        <f t="shared" si="7"/>
        <v>1958</v>
      </c>
      <c r="F24" s="92">
        <f t="shared" si="7"/>
        <v>1957</v>
      </c>
      <c r="G24" s="92">
        <f t="shared" si="7"/>
        <v>1956</v>
      </c>
      <c r="H24" s="92">
        <f t="shared" si="7"/>
        <v>1955</v>
      </c>
      <c r="I24" s="92">
        <f t="shared" si="7"/>
        <v>1954</v>
      </c>
      <c r="J24" s="92">
        <f t="shared" si="7"/>
        <v>1953</v>
      </c>
      <c r="K24" s="92">
        <f t="shared" si="7"/>
        <v>1952</v>
      </c>
      <c r="L24" s="92">
        <f t="shared" si="7"/>
        <v>1951</v>
      </c>
      <c r="M24" s="92">
        <f t="shared" si="7"/>
        <v>1950</v>
      </c>
      <c r="N24" s="92">
        <f t="shared" si="7"/>
        <v>1949</v>
      </c>
      <c r="O24" s="92">
        <f t="shared" si="7"/>
        <v>1948</v>
      </c>
      <c r="P24" s="92">
        <f t="shared" si="7"/>
        <v>1947</v>
      </c>
      <c r="Q24" s="92">
        <f t="shared" si="7"/>
        <v>1946</v>
      </c>
      <c r="R24" s="92">
        <f t="shared" si="7"/>
        <v>1945</v>
      </c>
      <c r="S24" s="92">
        <f t="shared" si="7"/>
        <v>1944</v>
      </c>
    </row>
    <row r="26" spans="1:19" x14ac:dyDescent="0.2">
      <c r="A26" s="99" t="s">
        <v>60</v>
      </c>
    </row>
    <row r="28" spans="1:19" x14ac:dyDescent="0.2">
      <c r="A28" s="100"/>
    </row>
  </sheetData>
  <sheetProtection password="EC4F" sheet="1"/>
  <protectedRanges>
    <protectedRange sqref="B4" name="Bereich1"/>
  </protectedRanges>
  <mergeCells count="15">
    <mergeCell ref="B12:S12"/>
    <mergeCell ref="B17:C17"/>
    <mergeCell ref="D17:Q17"/>
    <mergeCell ref="R17:S17"/>
    <mergeCell ref="B22:I22"/>
    <mergeCell ref="J22:S22"/>
    <mergeCell ref="R1:S2"/>
    <mergeCell ref="B6:N6"/>
    <mergeCell ref="B7:C7"/>
    <mergeCell ref="D7:F7"/>
    <mergeCell ref="G7:H7"/>
    <mergeCell ref="I7:J7"/>
    <mergeCell ref="K7:L7"/>
    <mergeCell ref="M7:N7"/>
    <mergeCell ref="O7:S7"/>
  </mergeCells>
  <printOptions horizontalCentered="1"/>
  <pageMargins left="0.39370078740157483" right="0.39370078740157483" top="0.98425196850393704" bottom="0.39370078740157483" header="0" footer="0"/>
  <pageSetup paperSize="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Bestelllung GM  SVWS G10m</vt:lpstr>
      <vt:lpstr>Rechnung</vt:lpstr>
      <vt:lpstr>Alterskategorie</vt:lpstr>
      <vt:lpstr>'Bestelllung GM  SVWS G10m'!Druckbereich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Briner Hünenberg</dc:creator>
  <cp:lastModifiedBy>Margrith Vonesch</cp:lastModifiedBy>
  <cp:lastPrinted>2022-09-03T13:47:04Z</cp:lastPrinted>
  <dcterms:created xsi:type="dcterms:W3CDTF">2008-09-07T16:43:50Z</dcterms:created>
  <dcterms:modified xsi:type="dcterms:W3CDTF">2022-09-04T13:35:48Z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